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600" windowHeight="9975" activeTab="3"/>
  </bookViews>
  <sheets>
    <sheet name="výsledovka 2013" sheetId="3" r:id="rId1"/>
    <sheet name="výsledovka 2014" sheetId="5" r:id="rId2"/>
    <sheet name="Pokladna 2014" sheetId="6" r:id="rId3"/>
    <sheet name="List1" sheetId="7" r:id="rId4"/>
  </sheets>
  <calcPr calcId="125725"/>
</workbook>
</file>

<file path=xl/calcChain.xml><?xml version="1.0" encoding="utf-8"?>
<calcChain xmlns="http://schemas.openxmlformats.org/spreadsheetml/2006/main">
  <c r="G8" i="7"/>
  <c r="E8"/>
  <c r="F8"/>
  <c r="D25" i="6"/>
  <c r="E25" s="1"/>
  <c r="C25"/>
  <c r="C46" i="7"/>
  <c r="B53"/>
  <c r="C17"/>
  <c r="C10"/>
  <c r="C6"/>
  <c r="C44" i="5"/>
  <c r="B22"/>
  <c r="B20"/>
  <c r="B9"/>
  <c r="C38"/>
  <c r="D42" i="3"/>
  <c r="C14"/>
  <c r="C7"/>
  <c r="C45"/>
  <c r="C20"/>
  <c r="C13"/>
  <c r="C11" i="7" l="1"/>
</calcChain>
</file>

<file path=xl/sharedStrings.xml><?xml version="1.0" encoding="utf-8"?>
<sst xmlns="http://schemas.openxmlformats.org/spreadsheetml/2006/main" count="170" uniqueCount="99">
  <si>
    <t>Výsledovka po činnostech</t>
  </si>
  <si>
    <t>Hlavní činnost</t>
  </si>
  <si>
    <t>výnosy</t>
  </si>
  <si>
    <t>náklady</t>
  </si>
  <si>
    <t>dary a příspěvky</t>
  </si>
  <si>
    <t>materiál</t>
  </si>
  <si>
    <t>prodané zboží</t>
  </si>
  <si>
    <t xml:space="preserve">opravy </t>
  </si>
  <si>
    <t>ostatní služby</t>
  </si>
  <si>
    <t>manka a škody</t>
  </si>
  <si>
    <t>zisk/ztráta</t>
  </si>
  <si>
    <t xml:space="preserve"> </t>
  </si>
  <si>
    <t>celkem</t>
  </si>
  <si>
    <t>nájem</t>
  </si>
  <si>
    <t>vstupné</t>
  </si>
  <si>
    <t xml:space="preserve">Loutkové divadlo </t>
  </si>
  <si>
    <t>Koncert Teletubies</t>
  </si>
  <si>
    <t>zisk</t>
  </si>
  <si>
    <t>nedokončená investice</t>
  </si>
  <si>
    <t>zůstatek pokladna</t>
  </si>
  <si>
    <t>zůstatek banka</t>
  </si>
  <si>
    <t>Křivánková K.</t>
  </si>
  <si>
    <t>šrot</t>
  </si>
  <si>
    <t>výnosy celkem</t>
  </si>
  <si>
    <t>Svatomariánská pouť</t>
  </si>
  <si>
    <t>Přednášková činnost</t>
  </si>
  <si>
    <t>Dar ČEZ</t>
  </si>
  <si>
    <t>Dar Via</t>
  </si>
  <si>
    <t>Dar ostatní</t>
  </si>
  <si>
    <t>Smlouva o reklamě</t>
  </si>
  <si>
    <t>Bezúročná půjčka</t>
  </si>
  <si>
    <t>Náklady-Materiál</t>
  </si>
  <si>
    <t>Střecha -tašky 31.3.2014</t>
  </si>
  <si>
    <t>Střecha -doplňky</t>
  </si>
  <si>
    <t>Zedický mat. STAMA</t>
  </si>
  <si>
    <t>Kozák Spoj. Prostředky</t>
  </si>
  <si>
    <t>Elektro. Mat</t>
  </si>
  <si>
    <t>Kancelářské potřeby</t>
  </si>
  <si>
    <t>Dotace obec</t>
  </si>
  <si>
    <t>Propagační materiál</t>
  </si>
  <si>
    <t>Spoj. prostředky Hrabák</t>
  </si>
  <si>
    <t>eStránky</t>
  </si>
  <si>
    <t>Svatomariánská pou't</t>
  </si>
  <si>
    <t>Koncert v Kostele</t>
  </si>
  <si>
    <t>zisk 2013</t>
  </si>
  <si>
    <t>zůstatek pokladna 2014</t>
  </si>
  <si>
    <t>zůstatek pokladna 2013</t>
  </si>
  <si>
    <t>zůstatek banka sbírkovbý účet 2014</t>
  </si>
  <si>
    <t>zůstatek banka běžný účet 2014</t>
  </si>
  <si>
    <t>Celkem</t>
  </si>
  <si>
    <t>Manka a škody</t>
  </si>
  <si>
    <t>Pokladna -popis</t>
  </si>
  <si>
    <t>datum</t>
  </si>
  <si>
    <t>Příjmy</t>
  </si>
  <si>
    <t>výdaje</t>
  </si>
  <si>
    <t>zůstatek</t>
  </si>
  <si>
    <t>Webové stránky</t>
  </si>
  <si>
    <t>Kodex-(kelímky, tácky…)</t>
  </si>
  <si>
    <t>Elektro materiál(přípojka)</t>
  </si>
  <si>
    <t>Čížek (dar)</t>
  </si>
  <si>
    <t>Spojovací mat(hř., mat.,pod.)</t>
  </si>
  <si>
    <t>Dobrodružné korálkování</t>
  </si>
  <si>
    <t>Cement 3ks-25kg</t>
  </si>
  <si>
    <t>Spoj mat. (vruty,hřebíky)</t>
  </si>
  <si>
    <t>Lhotákovi 3.(dar)</t>
  </si>
  <si>
    <t>Pexová (dar)</t>
  </si>
  <si>
    <t>Zděná pod Střechou (stánek)</t>
  </si>
  <si>
    <t>Zděná pod Střechou-kasička</t>
  </si>
  <si>
    <t>Vápno, cement</t>
  </si>
  <si>
    <t>Visitky (propagace)</t>
  </si>
  <si>
    <t>cement 2ks, vápno 2ks</t>
  </si>
  <si>
    <t>ověření kopií 5stránek,pošta</t>
  </si>
  <si>
    <t>spoj materiál</t>
  </si>
  <si>
    <t>cement, vápmo</t>
  </si>
  <si>
    <t>Malé Radosti-dar</t>
  </si>
  <si>
    <t>Dar na ulici-Nič-senior</t>
  </si>
  <si>
    <t>Zůstatek 2014</t>
  </si>
  <si>
    <t>Zisk/Náklady 2014</t>
  </si>
  <si>
    <t>Celkem-náklady</t>
  </si>
  <si>
    <t>Zůstatky na účtech 2014</t>
  </si>
  <si>
    <t>Zisk</t>
  </si>
  <si>
    <t>715 341/149 388</t>
  </si>
  <si>
    <t>Pod střechou</t>
  </si>
  <si>
    <t>Zůstatek úč.13/ Zůstatek úč.14</t>
  </si>
  <si>
    <t>17 355/575 790</t>
  </si>
  <si>
    <t>Dary, příspěvky celkem</t>
  </si>
  <si>
    <t>pojištění</t>
  </si>
  <si>
    <t>Zděná pod střechou</t>
  </si>
  <si>
    <t>Koncert v kostele</t>
  </si>
  <si>
    <t>Malé Radosti</t>
  </si>
  <si>
    <t>Cestovatelské přednášky</t>
  </si>
  <si>
    <t>režijní materiál</t>
  </si>
  <si>
    <t>z roku 2013</t>
  </si>
  <si>
    <t>banka sbírkový účet</t>
  </si>
  <si>
    <t>banka  BÚ</t>
  </si>
  <si>
    <t>PS</t>
  </si>
  <si>
    <t>Materiál</t>
  </si>
  <si>
    <t>Výnosy</t>
  </si>
  <si>
    <t>Náklady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</si>
</sst>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4" fontId="1" fillId="0" borderId="1" xfId="0" applyNumberFormat="1" applyFont="1" applyBorder="1"/>
    <xf numFmtId="0" fontId="1" fillId="0" borderId="2" xfId="0" applyFont="1" applyBorder="1"/>
    <xf numFmtId="44" fontId="1" fillId="0" borderId="2" xfId="0" applyNumberFormat="1" applyFont="1" applyBorder="1"/>
    <xf numFmtId="0" fontId="1" fillId="2" borderId="3" xfId="0" applyFont="1" applyFill="1" applyBorder="1"/>
    <xf numFmtId="0" fontId="1" fillId="2" borderId="4" xfId="0" applyFont="1" applyFill="1" applyBorder="1"/>
    <xf numFmtId="44" fontId="1" fillId="2" borderId="5" xfId="0" applyNumberFormat="1" applyFont="1" applyFill="1" applyBorder="1"/>
    <xf numFmtId="44" fontId="1" fillId="0" borderId="0" xfId="0" applyNumberFormat="1" applyFont="1"/>
    <xf numFmtId="44" fontId="3" fillId="0" borderId="0" xfId="0" applyNumberFormat="1" applyFont="1"/>
    <xf numFmtId="14" fontId="0" fillId="0" borderId="0" xfId="0" applyNumberFormat="1"/>
    <xf numFmtId="3" fontId="0" fillId="0" borderId="0" xfId="0" applyNumberFormat="1"/>
    <xf numFmtId="0" fontId="4" fillId="0" borderId="0" xfId="0" applyFont="1"/>
    <xf numFmtId="3" fontId="1" fillId="0" borderId="0" xfId="0" applyNumberFormat="1" applyFont="1"/>
    <xf numFmtId="3" fontId="3" fillId="0" borderId="0" xfId="0" applyNumberFormat="1" applyFont="1" applyBorder="1" applyAlignment="1"/>
    <xf numFmtId="3" fontId="6" fillId="0" borderId="0" xfId="0" applyNumberFormat="1" applyFont="1"/>
    <xf numFmtId="0" fontId="6" fillId="0" borderId="0" xfId="0" applyFont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1" fillId="2" borderId="2" xfId="0" applyFont="1" applyFill="1" applyBorder="1"/>
    <xf numFmtId="44" fontId="1" fillId="2" borderId="2" xfId="0" applyNumberFormat="1" applyFont="1" applyFill="1" applyBorder="1"/>
    <xf numFmtId="0" fontId="1" fillId="3" borderId="1" xfId="0" applyFont="1" applyFill="1" applyBorder="1"/>
    <xf numFmtId="44" fontId="1" fillId="3" borderId="1" xfId="0" applyNumberFormat="1" applyFont="1" applyFill="1" applyBorder="1"/>
    <xf numFmtId="0" fontId="1" fillId="0" borderId="6" xfId="0" applyFont="1" applyBorder="1"/>
    <xf numFmtId="0" fontId="1" fillId="0" borderId="7" xfId="0" applyFont="1" applyBorder="1"/>
    <xf numFmtId="44" fontId="1" fillId="0" borderId="8" xfId="0" applyNumberFormat="1" applyFont="1" applyBorder="1"/>
    <xf numFmtId="0" fontId="0" fillId="4" borderId="0" xfId="0" applyFill="1"/>
    <xf numFmtId="0" fontId="5" fillId="2" borderId="0" xfId="0" applyFont="1" applyFill="1" applyAlignment="1"/>
    <xf numFmtId="6" fontId="5" fillId="2" borderId="0" xfId="0" applyNumberFormat="1" applyFont="1" applyFill="1" applyAlignment="1"/>
    <xf numFmtId="0" fontId="0" fillId="2" borderId="0" xfId="0" applyFill="1"/>
    <xf numFmtId="44" fontId="3" fillId="2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9"/>
  <sheetViews>
    <sheetView topLeftCell="A4" workbookViewId="0">
      <selection activeCell="D13" sqref="D13"/>
    </sheetView>
  </sheetViews>
  <sheetFormatPr defaultRowHeight="15"/>
  <cols>
    <col min="1" max="1" width="18.7109375" customWidth="1"/>
    <col min="2" max="2" width="18.42578125" customWidth="1"/>
    <col min="3" max="3" width="21.85546875" customWidth="1"/>
    <col min="4" max="4" width="12.85546875" bestFit="1" customWidth="1"/>
    <col min="5" max="5" width="14" bestFit="1" customWidth="1"/>
  </cols>
  <sheetData>
    <row r="2" spans="1:5">
      <c r="A2" s="3" t="s">
        <v>0</v>
      </c>
      <c r="B2" s="2"/>
      <c r="C2" s="2">
        <v>2013</v>
      </c>
    </row>
    <row r="3" spans="1:5">
      <c r="A3" s="2"/>
      <c r="B3" s="2"/>
      <c r="C3" s="2"/>
    </row>
    <row r="4" spans="1:5">
      <c r="A4" s="3" t="s">
        <v>1</v>
      </c>
      <c r="B4" s="2"/>
      <c r="C4" s="2"/>
    </row>
    <row r="5" spans="1:5">
      <c r="A5" s="4" t="s">
        <v>2</v>
      </c>
      <c r="B5" s="4" t="s">
        <v>4</v>
      </c>
      <c r="C5" s="5">
        <v>138075</v>
      </c>
    </row>
    <row r="6" spans="1:5">
      <c r="A6" s="4"/>
      <c r="B6" s="4" t="s">
        <v>22</v>
      </c>
      <c r="C6" s="5">
        <v>8282</v>
      </c>
    </row>
    <row r="7" spans="1:5">
      <c r="A7" s="4" t="s">
        <v>23</v>
      </c>
      <c r="B7" s="4"/>
      <c r="C7" s="5">
        <f>SUM(C5:C6)</f>
        <v>146357</v>
      </c>
    </row>
    <row r="8" spans="1:5">
      <c r="A8" s="4" t="s">
        <v>3</v>
      </c>
      <c r="B8" s="4" t="s">
        <v>5</v>
      </c>
      <c r="C8" s="5">
        <v>3364</v>
      </c>
    </row>
    <row r="9" spans="1:5">
      <c r="A9" s="4"/>
      <c r="B9" s="4" t="s">
        <v>6</v>
      </c>
      <c r="C9" s="5">
        <v>1967</v>
      </c>
    </row>
    <row r="10" spans="1:5">
      <c r="A10" s="4"/>
      <c r="B10" s="4" t="s">
        <v>7</v>
      </c>
      <c r="C10" s="5">
        <v>835</v>
      </c>
    </row>
    <row r="11" spans="1:5">
      <c r="A11" s="4"/>
      <c r="B11" s="4" t="s">
        <v>8</v>
      </c>
      <c r="C11" s="5">
        <v>908</v>
      </c>
    </row>
    <row r="12" spans="1:5">
      <c r="A12" s="4"/>
      <c r="B12" s="4" t="s">
        <v>9</v>
      </c>
      <c r="C12" s="5">
        <v>1250</v>
      </c>
      <c r="E12" s="1" t="s">
        <v>11</v>
      </c>
    </row>
    <row r="13" spans="1:5" ht="15.75" thickBot="1">
      <c r="A13" s="6" t="s">
        <v>12</v>
      </c>
      <c r="B13" s="6"/>
      <c r="C13" s="7">
        <f>SUM(C8:C12)</f>
        <v>8324</v>
      </c>
      <c r="E13" s="1" t="s">
        <v>11</v>
      </c>
    </row>
    <row r="14" spans="1:5" ht="15.75" thickBot="1">
      <c r="A14" s="8" t="s">
        <v>10</v>
      </c>
      <c r="B14" s="9"/>
      <c r="C14" s="10">
        <f>SUM(C7-C13)</f>
        <v>138033</v>
      </c>
    </row>
    <row r="15" spans="1:5">
      <c r="A15" s="2"/>
      <c r="B15" s="2"/>
      <c r="C15" s="11"/>
    </row>
    <row r="16" spans="1:5">
      <c r="A16" s="3" t="s">
        <v>25</v>
      </c>
      <c r="B16" s="2"/>
      <c r="C16" s="11"/>
    </row>
    <row r="17" spans="1:3">
      <c r="A17" s="2"/>
      <c r="B17" s="2"/>
      <c r="C17" s="11"/>
    </row>
    <row r="18" spans="1:3">
      <c r="A18" s="4" t="s">
        <v>2</v>
      </c>
      <c r="B18" s="4" t="s">
        <v>14</v>
      </c>
      <c r="C18" s="5">
        <v>8410</v>
      </c>
    </row>
    <row r="19" spans="1:3" ht="15.75" thickBot="1">
      <c r="A19" s="4" t="s">
        <v>3</v>
      </c>
      <c r="B19" s="4" t="s">
        <v>13</v>
      </c>
      <c r="C19" s="5">
        <v>200</v>
      </c>
    </row>
    <row r="20" spans="1:3" ht="15.75" thickBot="1">
      <c r="A20" s="8" t="s">
        <v>10</v>
      </c>
      <c r="B20" s="9"/>
      <c r="C20" s="10">
        <f>SUM(C18-C19)</f>
        <v>8210</v>
      </c>
    </row>
    <row r="21" spans="1:3">
      <c r="A21" s="2"/>
      <c r="B21" s="2"/>
      <c r="C21" s="11"/>
    </row>
    <row r="22" spans="1:3">
      <c r="A22" s="2"/>
      <c r="B22" s="2"/>
      <c r="C22" s="11"/>
    </row>
    <row r="23" spans="1:3">
      <c r="A23" s="3" t="s">
        <v>15</v>
      </c>
      <c r="B23" s="2"/>
      <c r="C23" s="11"/>
    </row>
    <row r="24" spans="1:3">
      <c r="A24" s="2"/>
      <c r="B24" s="2"/>
      <c r="C24" s="11"/>
    </row>
    <row r="25" spans="1:3" ht="15.75" thickBot="1">
      <c r="A25" s="4" t="s">
        <v>2</v>
      </c>
      <c r="B25" s="4" t="s">
        <v>14</v>
      </c>
      <c r="C25" s="5">
        <v>1350</v>
      </c>
    </row>
    <row r="26" spans="1:3" ht="15.75" thickBot="1">
      <c r="A26" s="8" t="s">
        <v>10</v>
      </c>
      <c r="B26" s="9"/>
      <c r="C26" s="10">
        <v>1350</v>
      </c>
    </row>
    <row r="29" spans="1:3">
      <c r="A29" s="3" t="s">
        <v>24</v>
      </c>
      <c r="B29" s="2"/>
      <c r="C29" s="2"/>
    </row>
    <row r="30" spans="1:3">
      <c r="A30" s="2"/>
      <c r="B30" s="2"/>
      <c r="C30" s="2"/>
    </row>
    <row r="31" spans="1:3" ht="15.75" thickBot="1">
      <c r="A31" s="4" t="s">
        <v>2</v>
      </c>
      <c r="B31" s="4" t="s">
        <v>14</v>
      </c>
      <c r="C31" s="5">
        <v>4320</v>
      </c>
    </row>
    <row r="32" spans="1:3" ht="15.75" thickBot="1">
      <c r="A32" s="8" t="s">
        <v>10</v>
      </c>
      <c r="B32" s="9"/>
      <c r="C32" s="10">
        <v>4320</v>
      </c>
    </row>
    <row r="34" spans="1:5">
      <c r="A34" s="3" t="s">
        <v>16</v>
      </c>
    </row>
    <row r="36" spans="1:5" ht="15.75" thickBot="1">
      <c r="A36" s="4" t="s">
        <v>2</v>
      </c>
      <c r="B36" s="4" t="s">
        <v>14</v>
      </c>
      <c r="C36" s="5">
        <v>3125</v>
      </c>
    </row>
    <row r="37" spans="1:5" ht="15.75" thickBot="1">
      <c r="A37" s="8" t="s">
        <v>10</v>
      </c>
      <c r="B37" s="9"/>
      <c r="C37" s="10">
        <v>3125</v>
      </c>
    </row>
    <row r="40" spans="1:5">
      <c r="A40" s="2" t="s">
        <v>17</v>
      </c>
      <c r="B40" s="2"/>
      <c r="C40" s="12">
        <v>155238</v>
      </c>
    </row>
    <row r="41" spans="1:5">
      <c r="A41" t="s">
        <v>18</v>
      </c>
      <c r="C41" s="12">
        <v>126304</v>
      </c>
    </row>
    <row r="42" spans="1:5">
      <c r="D42" s="1">
        <f>SUM(C40-C41)</f>
        <v>28934</v>
      </c>
      <c r="E42" s="1" t="s">
        <v>11</v>
      </c>
    </row>
    <row r="43" spans="1:5">
      <c r="A43" t="s">
        <v>19</v>
      </c>
      <c r="C43" s="12">
        <v>11579</v>
      </c>
    </row>
    <row r="44" spans="1:5">
      <c r="A44" t="s">
        <v>20</v>
      </c>
      <c r="C44" s="12">
        <v>17355</v>
      </c>
    </row>
    <row r="45" spans="1:5">
      <c r="C45" s="12">
        <f>SUM(C43:C44)</f>
        <v>28934</v>
      </c>
    </row>
    <row r="47" spans="1:5">
      <c r="C47" s="1" t="s">
        <v>11</v>
      </c>
    </row>
    <row r="48" spans="1:5">
      <c r="A48" t="s">
        <v>21</v>
      </c>
      <c r="C48" s="1" t="s">
        <v>11</v>
      </c>
    </row>
    <row r="49" spans="1:1">
      <c r="A49" s="13">
        <v>41712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47"/>
  <sheetViews>
    <sheetView workbookViewId="0">
      <selection activeCell="B11" sqref="B11"/>
    </sheetView>
  </sheetViews>
  <sheetFormatPr defaultRowHeight="15"/>
  <cols>
    <col min="1" max="1" width="33.28515625" customWidth="1"/>
    <col min="2" max="2" width="17.28515625" customWidth="1"/>
    <col min="3" max="3" width="20.42578125" customWidth="1"/>
  </cols>
  <sheetData>
    <row r="3" spans="1:2">
      <c r="A3" t="s">
        <v>26</v>
      </c>
      <c r="B3" s="14">
        <v>500000</v>
      </c>
    </row>
    <row r="4" spans="1:2">
      <c r="A4" t="s">
        <v>27</v>
      </c>
      <c r="B4" s="14">
        <v>68832</v>
      </c>
    </row>
    <row r="5" spans="1:2">
      <c r="A5" t="s">
        <v>28</v>
      </c>
      <c r="B5" s="14">
        <v>74925</v>
      </c>
    </row>
    <row r="6" spans="1:2">
      <c r="A6" t="s">
        <v>38</v>
      </c>
      <c r="B6" s="14">
        <v>10000</v>
      </c>
    </row>
    <row r="7" spans="1:2">
      <c r="A7" t="s">
        <v>29</v>
      </c>
      <c r="B7" s="14">
        <v>10000</v>
      </c>
    </row>
    <row r="8" spans="1:2">
      <c r="A8" t="s">
        <v>30</v>
      </c>
      <c r="B8" s="14">
        <v>51584</v>
      </c>
    </row>
    <row r="9" spans="1:2" ht="18.75">
      <c r="A9" s="19" t="s">
        <v>85</v>
      </c>
      <c r="B9" s="18">
        <f>SUM(B3:B8)</f>
        <v>715341</v>
      </c>
    </row>
    <row r="10" spans="1:2">
      <c r="A10" t="s">
        <v>31</v>
      </c>
    </row>
    <row r="11" spans="1:2">
      <c r="A11" t="s">
        <v>32</v>
      </c>
      <c r="B11" s="14">
        <v>106515</v>
      </c>
    </row>
    <row r="12" spans="1:2">
      <c r="A12" t="s">
        <v>33</v>
      </c>
      <c r="B12" s="14">
        <v>27898</v>
      </c>
    </row>
    <row r="13" spans="1:2">
      <c r="A13" t="s">
        <v>34</v>
      </c>
      <c r="B13" s="14">
        <v>1509</v>
      </c>
    </row>
    <row r="14" spans="1:2">
      <c r="A14" t="s">
        <v>35</v>
      </c>
      <c r="B14" s="14">
        <v>1105</v>
      </c>
    </row>
    <row r="15" spans="1:2">
      <c r="A15" t="s">
        <v>36</v>
      </c>
      <c r="B15" s="14">
        <v>4228</v>
      </c>
    </row>
    <row r="16" spans="1:2">
      <c r="A16" t="s">
        <v>37</v>
      </c>
      <c r="B16" s="14">
        <v>3055</v>
      </c>
    </row>
    <row r="17" spans="1:2">
      <c r="A17" t="s">
        <v>39</v>
      </c>
      <c r="B17" s="14">
        <v>2850</v>
      </c>
    </row>
    <row r="18" spans="1:2">
      <c r="A18" t="s">
        <v>40</v>
      </c>
      <c r="B18" s="15">
        <v>470</v>
      </c>
    </row>
    <row r="19" spans="1:2">
      <c r="A19" t="s">
        <v>41</v>
      </c>
      <c r="B19" s="16">
        <v>508</v>
      </c>
    </row>
    <row r="20" spans="1:2">
      <c r="A20" t="s">
        <v>49</v>
      </c>
      <c r="B20" s="17">
        <f>SUM(B11:B19)</f>
        <v>148138</v>
      </c>
    </row>
    <row r="21" spans="1:2">
      <c r="A21" t="s">
        <v>50</v>
      </c>
      <c r="B21" s="14">
        <v>1250</v>
      </c>
    </row>
    <row r="22" spans="1:2" ht="18.75">
      <c r="A22" s="19" t="s">
        <v>78</v>
      </c>
      <c r="B22" s="18">
        <f>SUM(B20:B21)</f>
        <v>149388</v>
      </c>
    </row>
    <row r="23" spans="1:2">
      <c r="A23" t="s">
        <v>25</v>
      </c>
    </row>
    <row r="26" spans="1:2">
      <c r="A26" t="s">
        <v>42</v>
      </c>
    </row>
    <row r="27" spans="1:2">
      <c r="A27" t="s">
        <v>61</v>
      </c>
    </row>
    <row r="28" spans="1:2">
      <c r="A28" t="s">
        <v>82</v>
      </c>
    </row>
    <row r="29" spans="1:2">
      <c r="A29" t="s">
        <v>43</v>
      </c>
    </row>
    <row r="33" spans="1:3">
      <c r="A33" s="2" t="s">
        <v>44</v>
      </c>
      <c r="B33" s="2"/>
      <c r="C33" s="12">
        <v>155238</v>
      </c>
    </row>
    <row r="34" spans="1:3">
      <c r="A34" t="s">
        <v>18</v>
      </c>
      <c r="C34" s="12">
        <v>126304</v>
      </c>
    </row>
    <row r="36" spans="1:3">
      <c r="A36" t="s">
        <v>46</v>
      </c>
      <c r="C36" s="12">
        <v>11579</v>
      </c>
    </row>
    <row r="37" spans="1:3">
      <c r="A37" t="s">
        <v>20</v>
      </c>
      <c r="C37" s="12">
        <v>17355</v>
      </c>
    </row>
    <row r="38" spans="1:3">
      <c r="C38" s="12">
        <f>SUM(C36:C37)</f>
        <v>28934</v>
      </c>
    </row>
    <row r="41" spans="1:3">
      <c r="A41" t="s">
        <v>45</v>
      </c>
      <c r="C41" s="14">
        <v>21065</v>
      </c>
    </row>
    <row r="42" spans="1:3">
      <c r="A42" t="s">
        <v>47</v>
      </c>
      <c r="C42" s="14">
        <v>1233</v>
      </c>
    </row>
    <row r="43" spans="1:3">
      <c r="A43" t="s">
        <v>48</v>
      </c>
      <c r="C43" s="14">
        <v>574557</v>
      </c>
    </row>
    <row r="44" spans="1:3">
      <c r="A44" t="s">
        <v>79</v>
      </c>
      <c r="C44" s="14">
        <f>SUM(C42:C43)</f>
        <v>575790</v>
      </c>
    </row>
    <row r="45" spans="1:3">
      <c r="A45" t="s">
        <v>80</v>
      </c>
      <c r="C45" s="14">
        <v>715341</v>
      </c>
    </row>
    <row r="46" spans="1:3">
      <c r="A46" t="s">
        <v>77</v>
      </c>
      <c r="B46" t="s">
        <v>81</v>
      </c>
      <c r="C46" s="14">
        <v>565953</v>
      </c>
    </row>
    <row r="47" spans="1:3">
      <c r="A47" t="s">
        <v>83</v>
      </c>
      <c r="B47" t="s">
        <v>84</v>
      </c>
    </row>
  </sheetData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32" sqref="D32"/>
    </sheetView>
  </sheetViews>
  <sheetFormatPr defaultRowHeight="15"/>
  <cols>
    <col min="1" max="1" width="32.85546875" customWidth="1"/>
    <col min="2" max="2" width="12.85546875" customWidth="1"/>
    <col min="5" max="5" width="15.140625" customWidth="1"/>
  </cols>
  <sheetData>
    <row r="1" spans="1:5">
      <c r="A1" s="32" t="s">
        <v>51</v>
      </c>
      <c r="B1" s="32" t="s">
        <v>52</v>
      </c>
      <c r="C1" s="32" t="s">
        <v>53</v>
      </c>
      <c r="D1" s="32" t="s">
        <v>54</v>
      </c>
      <c r="E1" s="32" t="s">
        <v>55</v>
      </c>
    </row>
    <row r="2" spans="1:5">
      <c r="A2" s="32" t="s">
        <v>95</v>
      </c>
      <c r="B2" s="32"/>
      <c r="C2" s="32">
        <v>11579</v>
      </c>
      <c r="D2" s="32"/>
      <c r="E2" s="32"/>
    </row>
    <row r="3" spans="1:5">
      <c r="A3" t="s">
        <v>56</v>
      </c>
      <c r="B3" s="13">
        <v>41694</v>
      </c>
      <c r="D3">
        <v>508.2</v>
      </c>
    </row>
    <row r="4" spans="1:5">
      <c r="A4" t="s">
        <v>57</v>
      </c>
      <c r="B4" s="13">
        <v>41785</v>
      </c>
      <c r="D4">
        <v>681</v>
      </c>
    </row>
    <row r="5" spans="1:5">
      <c r="A5" t="s">
        <v>58</v>
      </c>
      <c r="B5" s="13">
        <v>41830</v>
      </c>
      <c r="D5">
        <v>4228</v>
      </c>
    </row>
    <row r="6" spans="1:5">
      <c r="A6" t="s">
        <v>59</v>
      </c>
      <c r="B6" s="13">
        <v>41844</v>
      </c>
      <c r="C6">
        <v>1000</v>
      </c>
    </row>
    <row r="7" spans="1:5">
      <c r="A7" t="s">
        <v>60</v>
      </c>
      <c r="B7" s="13">
        <v>41865</v>
      </c>
      <c r="D7">
        <v>178</v>
      </c>
    </row>
    <row r="8" spans="1:5">
      <c r="A8" t="s">
        <v>61</v>
      </c>
      <c r="B8" s="13">
        <v>41873</v>
      </c>
      <c r="C8">
        <v>1679</v>
      </c>
    </row>
    <row r="9" spans="1:5">
      <c r="A9" t="s">
        <v>62</v>
      </c>
      <c r="B9" s="13">
        <v>41879</v>
      </c>
      <c r="D9">
        <v>225</v>
      </c>
    </row>
    <row r="10" spans="1:5">
      <c r="A10" t="s">
        <v>63</v>
      </c>
      <c r="B10" s="13">
        <v>41880</v>
      </c>
      <c r="D10">
        <v>345</v>
      </c>
    </row>
    <row r="11" spans="1:5">
      <c r="A11" t="s">
        <v>64</v>
      </c>
      <c r="B11" s="13">
        <v>41893</v>
      </c>
      <c r="C11">
        <v>1000</v>
      </c>
    </row>
    <row r="12" spans="1:5">
      <c r="A12" t="s">
        <v>65</v>
      </c>
      <c r="B12" s="13">
        <v>41893</v>
      </c>
      <c r="C12">
        <v>500</v>
      </c>
    </row>
    <row r="13" spans="1:5">
      <c r="A13" t="s">
        <v>66</v>
      </c>
      <c r="B13" s="13">
        <v>41902</v>
      </c>
      <c r="C13">
        <v>1507</v>
      </c>
    </row>
    <row r="14" spans="1:5">
      <c r="A14" t="s">
        <v>67</v>
      </c>
      <c r="B14" s="13">
        <v>41902</v>
      </c>
      <c r="C14">
        <v>6050</v>
      </c>
      <c r="E14" s="14"/>
    </row>
    <row r="15" spans="1:5">
      <c r="A15" t="s">
        <v>30</v>
      </c>
      <c r="B15" s="13">
        <v>41905</v>
      </c>
      <c r="C15">
        <v>8000</v>
      </c>
      <c r="E15" s="14"/>
    </row>
    <row r="16" spans="1:5">
      <c r="A16" t="s">
        <v>68</v>
      </c>
      <c r="B16" s="13">
        <v>41927</v>
      </c>
      <c r="D16">
        <v>378</v>
      </c>
    </row>
    <row r="17" spans="1:5">
      <c r="A17" t="s">
        <v>69</v>
      </c>
      <c r="B17" s="13">
        <v>41934</v>
      </c>
      <c r="D17">
        <v>500</v>
      </c>
    </row>
    <row r="18" spans="1:5">
      <c r="A18" t="s">
        <v>70</v>
      </c>
      <c r="B18" s="13">
        <v>41948</v>
      </c>
      <c r="D18">
        <v>448</v>
      </c>
      <c r="E18" s="14"/>
    </row>
    <row r="19" spans="1:5">
      <c r="A19" t="s">
        <v>71</v>
      </c>
      <c r="B19" s="13">
        <v>41953</v>
      </c>
      <c r="D19">
        <v>180</v>
      </c>
      <c r="E19" s="14"/>
    </row>
    <row r="20" spans="1:5">
      <c r="A20" t="s">
        <v>72</v>
      </c>
      <c r="B20" s="13">
        <v>41954</v>
      </c>
      <c r="D20">
        <v>144</v>
      </c>
      <c r="E20" s="14"/>
    </row>
    <row r="21" spans="1:5">
      <c r="A21" t="s">
        <v>73</v>
      </c>
      <c r="B21" s="13">
        <v>41955</v>
      </c>
      <c r="D21">
        <v>463</v>
      </c>
      <c r="E21" s="14"/>
    </row>
    <row r="22" spans="1:5">
      <c r="A22" t="s">
        <v>74</v>
      </c>
      <c r="B22" s="13">
        <v>41966</v>
      </c>
      <c r="C22">
        <v>807</v>
      </c>
      <c r="E22" s="14"/>
    </row>
    <row r="23" spans="1:5">
      <c r="A23" t="s">
        <v>75</v>
      </c>
      <c r="B23" s="13">
        <v>41973</v>
      </c>
      <c r="C23">
        <v>1000</v>
      </c>
      <c r="E23" s="14"/>
    </row>
    <row r="24" spans="1:5">
      <c r="A24" t="s">
        <v>96</v>
      </c>
      <c r="B24" s="13">
        <v>42004</v>
      </c>
      <c r="D24">
        <v>5447</v>
      </c>
      <c r="E24" s="14"/>
    </row>
    <row r="25" spans="1:5">
      <c r="A25" s="30" t="s">
        <v>76</v>
      </c>
      <c r="B25" s="30"/>
      <c r="C25" s="30">
        <f>SUM(C2:C23)</f>
        <v>33122</v>
      </c>
      <c r="D25" s="30">
        <f>SUM(D3:D24)</f>
        <v>13725.2</v>
      </c>
      <c r="E25" s="31">
        <f>SUM(C25-D25)</f>
        <v>19396.8</v>
      </c>
    </row>
  </sheetData>
  <pageMargins left="0.7" right="0.7" top="0.78740157499999996" bottom="0.78740157499999996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53"/>
  <sheetViews>
    <sheetView tabSelected="1" topLeftCell="A4" workbookViewId="0">
      <selection activeCell="E17" sqref="E17"/>
    </sheetView>
  </sheetViews>
  <sheetFormatPr defaultRowHeight="15"/>
  <cols>
    <col min="1" max="1" width="18.7109375" customWidth="1"/>
    <col min="2" max="2" width="18.42578125" customWidth="1"/>
    <col min="3" max="3" width="21.85546875" customWidth="1"/>
    <col min="4" max="5" width="14" bestFit="1" customWidth="1"/>
    <col min="6" max="6" width="12.85546875" bestFit="1" customWidth="1"/>
    <col min="7" max="7" width="14" bestFit="1" customWidth="1"/>
  </cols>
  <sheetData>
    <row r="2" spans="1:7">
      <c r="A2" s="3" t="s">
        <v>0</v>
      </c>
      <c r="B2" s="2"/>
      <c r="C2" s="2">
        <v>2014</v>
      </c>
    </row>
    <row r="3" spans="1:7">
      <c r="A3" s="2"/>
      <c r="B3" s="2"/>
      <c r="C3" s="2"/>
    </row>
    <row r="4" spans="1:7">
      <c r="A4" s="3" t="s">
        <v>1</v>
      </c>
      <c r="B4" s="2"/>
      <c r="C4" s="2"/>
    </row>
    <row r="5" spans="1:7">
      <c r="A5" s="24" t="s">
        <v>2</v>
      </c>
      <c r="B5" s="24" t="s">
        <v>4</v>
      </c>
      <c r="C5" s="25">
        <v>704298</v>
      </c>
      <c r="D5" s="1" t="s">
        <v>11</v>
      </c>
    </row>
    <row r="6" spans="1:7">
      <c r="A6" s="20" t="s">
        <v>23</v>
      </c>
      <c r="B6" s="20"/>
      <c r="C6" s="21">
        <f>SUM(C5:C5)</f>
        <v>704298</v>
      </c>
      <c r="D6" s="1" t="s">
        <v>11</v>
      </c>
    </row>
    <row r="7" spans="1:7">
      <c r="A7" s="4" t="s">
        <v>3</v>
      </c>
      <c r="B7" s="4" t="s">
        <v>91</v>
      </c>
      <c r="C7" s="5">
        <v>12536</v>
      </c>
      <c r="D7" t="s">
        <v>11</v>
      </c>
      <c r="E7" s="1" t="s">
        <v>97</v>
      </c>
      <c r="F7" t="s">
        <v>98</v>
      </c>
    </row>
    <row r="8" spans="1:7">
      <c r="A8" s="4"/>
      <c r="B8" s="4" t="s">
        <v>8</v>
      </c>
      <c r="C8" s="5">
        <v>508</v>
      </c>
      <c r="E8" s="1">
        <f>SUM(C6+C15+C22+C29+C34+C39)</f>
        <v>720141</v>
      </c>
      <c r="F8" s="1">
        <f>SUM(C10+C16)</f>
        <v>14975</v>
      </c>
      <c r="G8" s="1">
        <f>SUM(E8-F8)</f>
        <v>705166</v>
      </c>
    </row>
    <row r="9" spans="1:7">
      <c r="A9" s="4"/>
      <c r="B9" s="4" t="s">
        <v>86</v>
      </c>
      <c r="C9" s="5">
        <v>1250</v>
      </c>
      <c r="D9" t="s">
        <v>11</v>
      </c>
    </row>
    <row r="10" spans="1:7" ht="15.75" thickBot="1">
      <c r="A10" s="22" t="s">
        <v>12</v>
      </c>
      <c r="B10" s="22"/>
      <c r="C10" s="23">
        <f>SUM(C7:C9)</f>
        <v>14294</v>
      </c>
      <c r="D10" s="1" t="s">
        <v>11</v>
      </c>
      <c r="E10" t="s">
        <v>11</v>
      </c>
    </row>
    <row r="11" spans="1:7" ht="15.75" thickBot="1">
      <c r="A11" s="8" t="s">
        <v>10</v>
      </c>
      <c r="B11" s="9"/>
      <c r="C11" s="10">
        <f>SUM(C6-C10)</f>
        <v>690004</v>
      </c>
    </row>
    <row r="12" spans="1:7">
      <c r="A12" s="2"/>
      <c r="B12" s="2"/>
      <c r="C12" s="11"/>
    </row>
    <row r="13" spans="1:7">
      <c r="A13" s="3" t="s">
        <v>87</v>
      </c>
      <c r="B13" s="2"/>
      <c r="C13" s="11"/>
      <c r="E13" s="1" t="s">
        <v>11</v>
      </c>
    </row>
    <row r="14" spans="1:7">
      <c r="A14" s="2"/>
      <c r="B14" s="2"/>
      <c r="C14" s="11"/>
      <c r="E14" s="1" t="s">
        <v>11</v>
      </c>
    </row>
    <row r="15" spans="1:7">
      <c r="A15" s="4" t="s">
        <v>2</v>
      </c>
      <c r="B15" s="4" t="s">
        <v>14</v>
      </c>
      <c r="C15" s="5">
        <v>7557</v>
      </c>
    </row>
    <row r="16" spans="1:7" ht="15.75" thickBot="1">
      <c r="A16" s="4" t="s">
        <v>3</v>
      </c>
      <c r="B16" s="4" t="s">
        <v>11</v>
      </c>
      <c r="C16" s="5">
        <v>681</v>
      </c>
    </row>
    <row r="17" spans="1:8" ht="15.75" thickBot="1">
      <c r="A17" s="8" t="s">
        <v>10</v>
      </c>
      <c r="B17" s="9"/>
      <c r="C17" s="10">
        <f>SUM(C15-C16)</f>
        <v>6876</v>
      </c>
    </row>
    <row r="18" spans="1:8">
      <c r="A18" s="2"/>
      <c r="B18" s="2"/>
      <c r="C18" s="11"/>
    </row>
    <row r="19" spans="1:8">
      <c r="A19" s="2"/>
      <c r="B19" s="2"/>
      <c r="C19" s="11"/>
    </row>
    <row r="20" spans="1:8">
      <c r="A20" s="3" t="s">
        <v>88</v>
      </c>
      <c r="B20" s="2"/>
      <c r="C20" s="11"/>
    </row>
    <row r="21" spans="1:8">
      <c r="A21" s="2"/>
      <c r="B21" s="2"/>
      <c r="C21" s="11"/>
    </row>
    <row r="22" spans="1:8">
      <c r="A22" s="4" t="s">
        <v>2</v>
      </c>
      <c r="B22" s="4" t="s">
        <v>14</v>
      </c>
      <c r="C22" s="5">
        <v>4000</v>
      </c>
    </row>
    <row r="23" spans="1:8" ht="15.75" thickBot="1">
      <c r="A23" s="26" t="s">
        <v>3</v>
      </c>
      <c r="B23" s="27"/>
      <c r="C23" s="28">
        <v>0</v>
      </c>
    </row>
    <row r="24" spans="1:8" ht="15.75" thickBot="1">
      <c r="A24" s="8" t="s">
        <v>10</v>
      </c>
      <c r="B24" s="9"/>
      <c r="C24" s="10">
        <v>4000</v>
      </c>
      <c r="E24" s="1"/>
    </row>
    <row r="27" spans="1:8">
      <c r="A27" s="3" t="s">
        <v>89</v>
      </c>
      <c r="B27" s="2"/>
      <c r="C27" s="2"/>
    </row>
    <row r="28" spans="1:8">
      <c r="A28" s="2"/>
      <c r="B28" s="2"/>
      <c r="C28" s="2"/>
      <c r="H28" t="s">
        <v>11</v>
      </c>
    </row>
    <row r="29" spans="1:8" ht="15.75" thickBot="1">
      <c r="A29" s="4" t="s">
        <v>2</v>
      </c>
      <c r="B29" s="4" t="s">
        <v>14</v>
      </c>
      <c r="C29" s="5">
        <v>807</v>
      </c>
      <c r="H29" t="s">
        <v>11</v>
      </c>
    </row>
    <row r="30" spans="1:8" ht="15.75" thickBot="1">
      <c r="A30" s="8" t="s">
        <v>10</v>
      </c>
      <c r="B30" s="9"/>
      <c r="C30" s="10">
        <v>807</v>
      </c>
      <c r="H30" t="s">
        <v>11</v>
      </c>
    </row>
    <row r="32" spans="1:8">
      <c r="A32" s="3" t="s">
        <v>61</v>
      </c>
    </row>
    <row r="34" spans="1:5" ht="15.75" thickBot="1">
      <c r="A34" s="4" t="s">
        <v>2</v>
      </c>
      <c r="B34" s="4" t="s">
        <v>14</v>
      </c>
      <c r="C34" s="5">
        <v>1679</v>
      </c>
    </row>
    <row r="35" spans="1:5" ht="15.75" thickBot="1">
      <c r="A35" s="8" t="s">
        <v>10</v>
      </c>
      <c r="B35" s="9"/>
      <c r="C35" s="10">
        <v>1679</v>
      </c>
    </row>
    <row r="37" spans="1:5">
      <c r="A37" s="3" t="s">
        <v>90</v>
      </c>
    </row>
    <row r="39" spans="1:5" ht="15.75" thickBot="1">
      <c r="A39" s="4" t="s">
        <v>2</v>
      </c>
      <c r="B39" s="4" t="s">
        <v>14</v>
      </c>
      <c r="C39" s="5">
        <v>1800</v>
      </c>
      <c r="E39" t="s">
        <v>11</v>
      </c>
    </row>
    <row r="40" spans="1:5" ht="15.75" thickBot="1">
      <c r="A40" s="8" t="s">
        <v>10</v>
      </c>
      <c r="B40" s="9"/>
      <c r="C40" s="10">
        <v>1800</v>
      </c>
      <c r="E40" t="s">
        <v>11</v>
      </c>
    </row>
    <row r="41" spans="1:5">
      <c r="A41" t="s">
        <v>18</v>
      </c>
      <c r="C41" s="12">
        <v>134413</v>
      </c>
      <c r="E41" t="s">
        <v>11</v>
      </c>
    </row>
    <row r="42" spans="1:5">
      <c r="D42" s="1" t="s">
        <v>11</v>
      </c>
      <c r="E42" s="1" t="s">
        <v>11</v>
      </c>
    </row>
    <row r="43" spans="1:5">
      <c r="A43" t="s">
        <v>19</v>
      </c>
      <c r="C43" s="33">
        <v>19397</v>
      </c>
    </row>
    <row r="44" spans="1:5">
      <c r="A44" t="s">
        <v>93</v>
      </c>
      <c r="C44" s="12">
        <v>1233</v>
      </c>
    </row>
    <row r="45" spans="1:5">
      <c r="A45" t="s">
        <v>94</v>
      </c>
      <c r="C45" s="12">
        <v>574557</v>
      </c>
    </row>
    <row r="46" spans="1:5">
      <c r="C46" s="33">
        <f>SUM(C44:C45)</f>
        <v>575790</v>
      </c>
    </row>
    <row r="48" spans="1:5">
      <c r="C48" s="1" t="s">
        <v>11</v>
      </c>
    </row>
    <row r="49" spans="1:3">
      <c r="A49" t="s">
        <v>11</v>
      </c>
      <c r="C49" s="1" t="s">
        <v>11</v>
      </c>
    </row>
    <row r="50" spans="1:3">
      <c r="A50" s="13" t="s">
        <v>18</v>
      </c>
    </row>
    <row r="51" spans="1:3">
      <c r="A51" t="s">
        <v>92</v>
      </c>
      <c r="B51">
        <v>126304</v>
      </c>
    </row>
    <row r="52" spans="1:3">
      <c r="A52">
        <v>2014</v>
      </c>
      <c r="B52">
        <v>134413</v>
      </c>
    </row>
    <row r="53" spans="1:3">
      <c r="B53" s="29">
        <f>SUM(B51:B52)</f>
        <v>260717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výsledovka 2013</vt:lpstr>
      <vt:lpstr>výsledovka 2014</vt:lpstr>
      <vt:lpstr>Pokladna 2014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Kveta</dc:creator>
  <cp:lastModifiedBy>Kveta</cp:lastModifiedBy>
  <cp:lastPrinted>2015-03-28T16:04:49Z</cp:lastPrinted>
  <dcterms:created xsi:type="dcterms:W3CDTF">2012-02-15T18:11:15Z</dcterms:created>
  <dcterms:modified xsi:type="dcterms:W3CDTF">2015-03-28T16:19:45Z</dcterms:modified>
</cp:coreProperties>
</file>